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rag2.COMUNE\Desktop\DOCUMENTI PER SITO NUOVO\SEGRETERIA\"/>
    </mc:Choice>
  </mc:AlternateContent>
  <bookViews>
    <workbookView xWindow="0" yWindow="0" windowWidth="28800" windowHeight="12735"/>
  </bookViews>
  <sheets>
    <sheet name="scheda 3" sheetId="7" r:id="rId1"/>
  </sheets>
  <calcPr calcId="152511"/>
</workbook>
</file>

<file path=xl/calcChain.xml><?xml version="1.0" encoding="utf-8"?>
<calcChain xmlns="http://schemas.openxmlformats.org/spreadsheetml/2006/main">
  <c r="J26" i="7" l="1"/>
  <c r="K26" i="7"/>
  <c r="L26" i="7"/>
  <c r="K19" i="7"/>
  <c r="L19" i="7"/>
  <c r="J19" i="7"/>
  <c r="I21" i="7"/>
  <c r="I26" i="7" s="1"/>
  <c r="K11" i="7" l="1"/>
  <c r="L11" i="7"/>
  <c r="M11" i="7"/>
  <c r="J11" i="7"/>
  <c r="D24" i="7" l="1"/>
  <c r="C24" i="7"/>
  <c r="B24" i="7"/>
  <c r="A24" i="7"/>
  <c r="C23" i="7"/>
  <c r="B23" i="7"/>
  <c r="A23" i="7"/>
</calcChain>
</file>

<file path=xl/sharedStrings.xml><?xml version="1.0" encoding="utf-8"?>
<sst xmlns="http://schemas.openxmlformats.org/spreadsheetml/2006/main" count="64" uniqueCount="37">
  <si>
    <t>Totale:</t>
  </si>
  <si>
    <t>Arco temporale di validità del programma</t>
  </si>
  <si>
    <t xml:space="preserve">SCHEDA 3 - Programma pluriennale opere pubbliche parte prima: opere con finanziamenti    </t>
  </si>
  <si>
    <t>Missione/programma (di bilancio)</t>
  </si>
  <si>
    <t>Codiifca per tipologia e categoria</t>
  </si>
  <si>
    <t>Priorità per categoria (per i Comuni piccoli agganciata all'opera)</t>
  </si>
  <si>
    <t>Elenco descrittivo dei lavori</t>
  </si>
  <si>
    <t>Conformità  urbanistica, paesistica, ambientale (altre autorizzazioni obbligatorie)</t>
  </si>
  <si>
    <t>Anno previsto per ultimazione lavori</t>
  </si>
  <si>
    <t>Fonti di finanziamento</t>
  </si>
  <si>
    <t xml:space="preserve">Spesa totale </t>
  </si>
  <si>
    <t xml:space="preserve">Esigibilità della spesa  </t>
  </si>
  <si>
    <r>
      <t>SISTEMAZIONE DELLA PIAZZA DI ALBA.</t>
    </r>
    <r>
      <rPr>
        <sz val="8"/>
        <color theme="1"/>
        <rFont val="Arial"/>
        <family val="2"/>
      </rPr>
      <t xml:space="preserve"> Trattasi di un intervento di arredo urbano per la valorizzazione dell'area con nuove piazzole di fermata degli autobus e messa in sicurezza della nuova zona pedonale.</t>
    </r>
  </si>
  <si>
    <t>SI</t>
  </si>
  <si>
    <t>FONDI PROPRI DELL'AMMINISTRAZIONE</t>
  </si>
  <si>
    <r>
      <t xml:space="preserve">REALIZZAZIONE DI UNA PASSERELLA DI COLLEGAMENTO DALLA ZONA DEI CAMPI SCUOLA DA SCI E PASSEGGIATE IN DESTRA AVISIO: </t>
    </r>
    <r>
      <rPr>
        <sz val="8"/>
        <color theme="1"/>
        <rFont val="Arial"/>
        <family val="2"/>
      </rPr>
      <t>Trattasi di un intervento di realizzazione di una passerella pedonale.</t>
    </r>
  </si>
  <si>
    <t>FONDI PROPRI DELL'AMMINISTRAZIONE COMUNALE</t>
  </si>
  <si>
    <r>
      <t xml:space="preserve">ALLARGAMENTO DI STREDA DE MOLIN E RIFACIMENTO DEL PONTE DI COLLEGAMENTO CON STRÈDA DO VEISC: </t>
    </r>
    <r>
      <rPr>
        <sz val="8"/>
        <color theme="1"/>
        <rFont val="Arial"/>
        <family val="2"/>
      </rPr>
      <t>L’intervento prevede l’allargamento dell’attuale strada de Molin ed il rifacimento del ponte di collegamento con Strèda do veisc.</t>
    </r>
  </si>
  <si>
    <t>In quesa scheda sono inserite le opere che trovano rispondenza finanziaria nel bilancio.</t>
  </si>
  <si>
    <t xml:space="preserve">Con tale atto sarà quindi integrata la scheda e l'opera iscritta nel bilancio, contestualmente modificando il Programma delle opere pubbliche </t>
  </si>
  <si>
    <t xml:space="preserve">(1) Il totale della spesa deve coincidere con il totale delle disponibilità finanziarie iscritte nella scheda 2 </t>
  </si>
  <si>
    <t xml:space="preserve">SCHEDA 3 - Parte seconda: opere con area di inseribilità ma senza finanziamenti    </t>
  </si>
  <si>
    <t>2020</t>
  </si>
  <si>
    <t>NO</t>
  </si>
  <si>
    <t>2022</t>
  </si>
  <si>
    <r>
      <t xml:space="preserve">REALIZZAZIONE DELLA CASA DELLA CULTURA DEL COMUNE DI CANAZEI: </t>
    </r>
    <r>
      <rPr>
        <sz val="8"/>
        <rFont val="Arial"/>
        <family val="2"/>
      </rPr>
      <t>Trattasi della ristrutturazione dell'immobile ex scuole medie ad Alba per destinarlo a luogo culturale, museale, sede di associazioni.</t>
    </r>
  </si>
  <si>
    <r>
      <t xml:space="preserve">RIQUALIFICAZIONE DELLA ZONA ANTISTANTE ALLA CHIESA MADONNA DELLA NEVE E SPAZI LIMITROFI A GRIES: </t>
    </r>
    <r>
      <rPr>
        <sz val="8"/>
        <rFont val="Arial"/>
        <family val="2"/>
      </rPr>
      <t xml:space="preserve">Trattasi di un intervento di riqualificazione, ripavimentazione ed eventuale adeguamento sottoservizi se necessario della zona antistante la chiesa della Madonna della neve a spazi limitrofi alla Piazza di Gries. </t>
    </r>
  </si>
  <si>
    <r>
      <t xml:space="preserve">ALLARGAMENTO DI STREDA DE MOLIN E RIFACIMENTO DEL PONTE DI COLLEGAMENTO CON STRÈDA DO VEISC: </t>
    </r>
    <r>
      <rPr>
        <sz val="8"/>
        <rFont val="Arial"/>
        <family val="2"/>
      </rPr>
      <t>L’intervento prevede l’allargamento dell’attuale strada de Molin ed il rifacimento del ponte di collegamento con Strèda do veisc.</t>
    </r>
  </si>
  <si>
    <t>Le opere per le quali non sussiste una effettiva disponibilità di finanziamento sono inserite nella Scheda 3 - parte seconda. Tali opere possono essere successivamente inserite nella Scheda 3 - parte prima, allegata al programma triennale, a seguito dell''ottenimento del finanziamento effettuato con delibera di variazione di bilancio.</t>
  </si>
  <si>
    <t>SISTEMAZIONE E RIQUALIFICAZIONE DELLA PIAZZA SAN FLORIANO E ABITATI DI COL DA RONCH: Trattasi di un intervento di arredo urbano per la valorizzazione di luoghi storici dell'abitato di Canazei al fine di creare dei punti di ritrovo con zone fruibili solo da pedoni e delle aree in cui è consentita la viabilità e la sosta di veicoli.</t>
  </si>
  <si>
    <t>REALIZZAZIONE DI UN NUOVO PARCHEGGIO PUBBLICO INTERRATO SOTTO AL PARCO GIOCHI DI GRIES. L'intervento consiste nella realizzazione di un parcheggio interrato sotto al parco giochi di Gries per risolvere i problemi di traffico del centro di Canazei. L'Amministrazione stà valutando la possibilità di finanziare l'intervento con un parternariato pubblico privato. COSTO DELL'OPERA 5.000.000,00</t>
  </si>
  <si>
    <t>FONDO STRATEGICO TERRITORIALE</t>
  </si>
  <si>
    <r>
      <t xml:space="preserve">LAVORI DI COMPLETAMENTO DEL RAMALE DELL'ACQUEDOTTO IN STREDA DE COSTA  </t>
    </r>
    <r>
      <rPr>
        <sz val="8"/>
        <color theme="1"/>
        <rFont val="Arial"/>
        <family val="2"/>
      </rPr>
      <t>L'intervento prevede la sostituzione di un tratto di acquedotto in streda de Costa PZ 30-32 e PZ 35-37. Nel corso del 2019 si vorrebbe avviare l'opera</t>
    </r>
  </si>
  <si>
    <r>
      <t xml:space="preserve">LAVORI DI MANUTENZIONE STRAORDINARIA PRESSO LO STADIO DEL GHIACCIO </t>
    </r>
    <r>
      <rPr>
        <sz val="8"/>
        <color theme="1"/>
        <rFont val="Arial"/>
        <family val="2"/>
      </rPr>
      <t>L'opera prevede la realizzazione di alcune manutenzioni presso lo stadio del ghiaccio.pubblica.</t>
    </r>
  </si>
  <si>
    <t>FONDO STRATEGICO TERRITORIALE E FONDI PROPRI DELL'AMMINISTRAZIONE COMUNALE</t>
  </si>
  <si>
    <r>
      <t xml:space="preserve">SISTEMAZIONE E RIQUALIFICAZIONE DELLA PIAZZA SAN FLORIANO E ABITATI DI COL DA RONCH </t>
    </r>
    <r>
      <rPr>
        <sz val="8"/>
        <color theme="1"/>
        <rFont val="Arial"/>
        <family val="2"/>
      </rPr>
      <t>Trattasi di un intervento di arredo urbano per la valorizzazione di luoghi storici dell'abitato di Canazei al fine di creare dei punti di ritrovo con zone fruibili solo da pedoni e delle aree in cui è consentita la viabilità e la sosta di veicoli.</t>
    </r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</si>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</sst>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 Narrow"/>
      <family val="2"/>
    </font>
    <font>
      <sz val="8"/>
      <color rgb="FF000000"/>
      <name val="Calibri"/>
      <family val="2"/>
    </font>
    <font>
      <sz val="8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 Narrow"/>
      <family val="2"/>
    </font>
    <font>
      <b/>
      <i/>
      <sz val="8"/>
      <color theme="1"/>
      <name val="Arial Narrow"/>
      <family val="2"/>
    </font>
    <font>
      <b/>
      <i/>
      <sz val="10"/>
      <name val="Arial Narrow"/>
      <family val="2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0" fontId="8" fillId="4" borderId="4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10" fillId="0" borderId="6" xfId="0" applyFont="1" applyBorder="1"/>
    <xf numFmtId="0" fontId="10" fillId="5" borderId="6" xfId="0" applyFont="1" applyFill="1" applyBorder="1"/>
    <xf numFmtId="0" fontId="14" fillId="5" borderId="6" xfId="0" applyFont="1" applyFill="1" applyBorder="1" applyAlignment="1">
      <alignment horizontal="right" wrapText="1"/>
    </xf>
    <xf numFmtId="4" fontId="14" fillId="5" borderId="6" xfId="0" applyNumberFormat="1" applyFont="1" applyFill="1" applyBorder="1" applyAlignment="1">
      <alignment wrapText="1"/>
    </xf>
    <xf numFmtId="0" fontId="0" fillId="2" borderId="6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/>
    <xf numFmtId="0" fontId="1" fillId="0" borderId="6" xfId="0" applyFont="1" applyBorder="1"/>
    <xf numFmtId="0" fontId="15" fillId="0" borderId="6" xfId="0" applyFont="1" applyBorder="1" applyAlignment="1">
      <alignment horizontal="right" wrapText="1"/>
    </xf>
    <xf numFmtId="4" fontId="15" fillId="0" borderId="6" xfId="0" applyNumberFormat="1" applyFont="1" applyBorder="1" applyAlignment="1">
      <alignment horizontal="center"/>
    </xf>
    <xf numFmtId="0" fontId="8" fillId="4" borderId="6" xfId="0" applyFont="1" applyFill="1" applyBorder="1" applyAlignment="1">
      <alignment horizontal="center" wrapText="1"/>
    </xf>
    <xf numFmtId="0" fontId="0" fillId="2" borderId="0" xfId="0" applyFill="1"/>
    <xf numFmtId="0" fontId="8" fillId="4" borderId="1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justify" vertical="top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5" borderId="6" xfId="0" applyFont="1" applyFill="1" applyBorder="1" applyAlignment="1">
      <alignment wrapText="1"/>
    </xf>
    <xf numFmtId="4" fontId="10" fillId="5" borderId="6" xfId="0" applyNumberFormat="1" applyFont="1" applyFill="1" applyBorder="1" applyAlignment="1">
      <alignment horizontal="center" wrapText="1"/>
    </xf>
    <xf numFmtId="4" fontId="10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justify" vertical="top"/>
    </xf>
    <xf numFmtId="0" fontId="10" fillId="5" borderId="6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justify" vertical="top" wrapText="1"/>
    </xf>
    <xf numFmtId="0" fontId="11" fillId="2" borderId="6" xfId="0" applyFont="1" applyFill="1" applyBorder="1" applyAlignment="1">
      <alignment horizontal="justify" vertical="top" wrapText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4" fontId="10" fillId="2" borderId="6" xfId="0" applyNumberFormat="1" applyFont="1" applyFill="1" applyBorder="1" applyAlignment="1">
      <alignment horizontal="center" wrapText="1"/>
    </xf>
    <xf numFmtId="4" fontId="10" fillId="2" borderId="6" xfId="0" applyNumberFormat="1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/>
    </xf>
    <xf numFmtId="0" fontId="13" fillId="5" borderId="6" xfId="0" applyFont="1" applyFill="1" applyBorder="1" applyAlignment="1">
      <alignment horizontal="center"/>
    </xf>
    <xf numFmtId="0" fontId="18" fillId="0" borderId="0" xfId="0" applyFont="1"/>
    <xf numFmtId="0" fontId="17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30" zoomScaleNormal="130" workbookViewId="0">
      <selection activeCell="F10" sqref="F10"/>
    </sheetView>
  </sheetViews>
  <sheetFormatPr defaultRowHeight="15" x14ac:dyDescent="0.25"/>
  <cols>
    <col min="1" max="1" width="6.7109375" customWidth="1"/>
    <col min="2" max="2" width="7.42578125" customWidth="1"/>
    <col min="3" max="3" width="6.5703125" customWidth="1"/>
    <col min="4" max="4" width="5.140625" customWidth="1"/>
    <col min="6" max="6" width="37.7109375" customWidth="1"/>
    <col min="9" max="9" width="18" customWidth="1"/>
    <col min="11" max="11" width="11.85546875" customWidth="1"/>
    <col min="12" max="12" width="10.7109375" customWidth="1"/>
    <col min="13" max="13" width="9.28515625" bestFit="1" customWidth="1"/>
  </cols>
  <sheetData>
    <row r="1" spans="1:13" ht="15.75" thickBot="1" x14ac:dyDescent="0.3">
      <c r="A1" s="50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15.75" thickBot="1" x14ac:dyDescent="0.3">
      <c r="A2" s="53" t="s">
        <v>3</v>
      </c>
      <c r="B2" s="54"/>
      <c r="C2" s="53" t="s">
        <v>4</v>
      </c>
      <c r="D2" s="54"/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9" t="s">
        <v>1</v>
      </c>
      <c r="K2" s="60"/>
      <c r="L2" s="60"/>
      <c r="M2" s="61"/>
    </row>
    <row r="3" spans="1:13" ht="15.75" thickBot="1" x14ac:dyDescent="0.3">
      <c r="A3" s="55"/>
      <c r="B3" s="56"/>
      <c r="C3" s="55"/>
      <c r="D3" s="56"/>
      <c r="E3" s="58"/>
      <c r="F3" s="58"/>
      <c r="G3" s="58"/>
      <c r="H3" s="58"/>
      <c r="I3" s="58"/>
      <c r="J3" s="62" t="s">
        <v>10</v>
      </c>
      <c r="K3" s="2">
        <v>2019</v>
      </c>
      <c r="L3" s="2">
        <v>2020</v>
      </c>
      <c r="M3" s="2">
        <v>2021</v>
      </c>
    </row>
    <row r="4" spans="1:13" ht="32.25" customHeight="1" x14ac:dyDescent="0.25">
      <c r="A4" s="55"/>
      <c r="B4" s="56"/>
      <c r="C4" s="55"/>
      <c r="D4" s="56"/>
      <c r="E4" s="58"/>
      <c r="F4" s="58"/>
      <c r="G4" s="58"/>
      <c r="H4" s="58"/>
      <c r="I4" s="58"/>
      <c r="J4" s="63"/>
      <c r="K4" s="23" t="s">
        <v>11</v>
      </c>
      <c r="L4" s="23" t="s">
        <v>11</v>
      </c>
      <c r="M4" s="23" t="s">
        <v>11</v>
      </c>
    </row>
    <row r="5" spans="1:13" ht="56.25" x14ac:dyDescent="0.25">
      <c r="A5" s="24">
        <v>10</v>
      </c>
      <c r="B5" s="24">
        <v>5</v>
      </c>
      <c r="C5" s="24">
        <v>4</v>
      </c>
      <c r="D5" s="24">
        <v>1</v>
      </c>
      <c r="E5" s="25">
        <v>1</v>
      </c>
      <c r="F5" s="26" t="s">
        <v>12</v>
      </c>
      <c r="G5" s="27" t="s">
        <v>13</v>
      </c>
      <c r="H5" s="28">
        <v>2020</v>
      </c>
      <c r="I5" s="29" t="s">
        <v>31</v>
      </c>
      <c r="J5" s="30">
        <v>92086</v>
      </c>
      <c r="K5" s="31">
        <v>0</v>
      </c>
      <c r="L5" s="31">
        <v>92086</v>
      </c>
      <c r="M5" s="27">
        <v>0</v>
      </c>
    </row>
    <row r="6" spans="1:13" ht="56.25" x14ac:dyDescent="0.25">
      <c r="A6" s="47">
        <v>9</v>
      </c>
      <c r="B6" s="47">
        <v>4</v>
      </c>
      <c r="C6" s="47">
        <v>4</v>
      </c>
      <c r="D6" s="47">
        <v>16</v>
      </c>
      <c r="E6" s="48">
        <v>2</v>
      </c>
      <c r="F6" s="32" t="s">
        <v>32</v>
      </c>
      <c r="G6" s="25" t="s">
        <v>13</v>
      </c>
      <c r="H6" s="33">
        <v>2020</v>
      </c>
      <c r="I6" s="29" t="s">
        <v>14</v>
      </c>
      <c r="J6" s="30"/>
      <c r="K6" s="31"/>
      <c r="L6" s="25">
        <v>0</v>
      </c>
      <c r="M6" s="27">
        <v>0</v>
      </c>
    </row>
    <row r="7" spans="1:13" ht="67.5" x14ac:dyDescent="0.25">
      <c r="A7" s="24">
        <v>10</v>
      </c>
      <c r="B7" s="24">
        <v>5</v>
      </c>
      <c r="C7" s="24">
        <v>9</v>
      </c>
      <c r="D7" s="24">
        <v>1</v>
      </c>
      <c r="E7" s="25">
        <v>3</v>
      </c>
      <c r="F7" s="34" t="s">
        <v>17</v>
      </c>
      <c r="G7" s="25" t="s">
        <v>13</v>
      </c>
      <c r="H7" s="33">
        <v>2021</v>
      </c>
      <c r="I7" s="29" t="s">
        <v>16</v>
      </c>
      <c r="J7" s="33">
        <v>15000</v>
      </c>
      <c r="K7" s="33">
        <v>15000</v>
      </c>
      <c r="L7" s="27">
        <v>0</v>
      </c>
      <c r="M7" s="28">
        <v>0</v>
      </c>
    </row>
    <row r="8" spans="1:13" s="22" customFormat="1" ht="63.75" x14ac:dyDescent="0.25">
      <c r="A8" s="47">
        <v>6</v>
      </c>
      <c r="B8" s="47">
        <v>1</v>
      </c>
      <c r="C8" s="47">
        <v>2</v>
      </c>
      <c r="D8" s="47">
        <v>2</v>
      </c>
      <c r="E8" s="25">
        <v>4</v>
      </c>
      <c r="F8" s="35" t="s">
        <v>33</v>
      </c>
      <c r="G8" s="36" t="s">
        <v>13</v>
      </c>
      <c r="H8" s="37">
        <v>2021</v>
      </c>
      <c r="I8" s="38" t="s">
        <v>34</v>
      </c>
      <c r="J8" s="39">
        <v>350000</v>
      </c>
      <c r="K8" s="40">
        <v>350000</v>
      </c>
      <c r="L8" s="36">
        <v>0</v>
      </c>
      <c r="M8" s="36">
        <v>0</v>
      </c>
    </row>
    <row r="9" spans="1:13" ht="78.75" x14ac:dyDescent="0.25">
      <c r="A9" s="24">
        <v>10</v>
      </c>
      <c r="B9" s="24">
        <v>5</v>
      </c>
      <c r="C9" s="47">
        <v>1</v>
      </c>
      <c r="D9" s="47">
        <v>1</v>
      </c>
      <c r="E9" s="25">
        <v>5</v>
      </c>
      <c r="F9" s="35" t="s">
        <v>35</v>
      </c>
      <c r="G9" s="25" t="s">
        <v>13</v>
      </c>
      <c r="H9" s="37">
        <v>2021</v>
      </c>
      <c r="I9" s="29" t="s">
        <v>16</v>
      </c>
      <c r="J9" s="41">
        <v>50000</v>
      </c>
      <c r="K9" s="41">
        <v>50000</v>
      </c>
      <c r="L9" s="42">
        <v>0</v>
      </c>
      <c r="M9" s="43">
        <v>0</v>
      </c>
    </row>
    <row r="10" spans="1:13" ht="56.25" x14ac:dyDescent="0.25">
      <c r="A10" s="24">
        <v>7</v>
      </c>
      <c r="B10" s="24">
        <v>1</v>
      </c>
      <c r="C10" s="24">
        <v>1</v>
      </c>
      <c r="D10" s="24">
        <v>2</v>
      </c>
      <c r="E10" s="25">
        <v>6</v>
      </c>
      <c r="F10" s="35" t="s">
        <v>15</v>
      </c>
      <c r="G10" s="25" t="s">
        <v>13</v>
      </c>
      <c r="H10" s="33">
        <v>2020</v>
      </c>
      <c r="I10" s="29" t="s">
        <v>16</v>
      </c>
      <c r="J10" s="30">
        <v>280000</v>
      </c>
      <c r="K10" s="31">
        <v>280000</v>
      </c>
      <c r="L10" s="25">
        <v>0</v>
      </c>
      <c r="M10" s="27">
        <v>0</v>
      </c>
    </row>
    <row r="11" spans="1:13" x14ac:dyDescent="0.25">
      <c r="A11" s="3"/>
      <c r="B11" s="3"/>
      <c r="C11" s="3"/>
      <c r="D11" s="3"/>
      <c r="E11" s="4"/>
      <c r="F11" s="5"/>
      <c r="G11" s="5"/>
      <c r="H11" s="6" t="s">
        <v>0</v>
      </c>
      <c r="I11" s="6"/>
      <c r="J11" s="7">
        <f>SUM(J5:J10)</f>
        <v>787086</v>
      </c>
      <c r="K11" s="7">
        <f t="shared" ref="K11:M11" si="0">SUM(K5:K10)</f>
        <v>695000</v>
      </c>
      <c r="L11" s="7">
        <f t="shared" si="0"/>
        <v>92086</v>
      </c>
      <c r="M11" s="7">
        <f t="shared" si="0"/>
        <v>0</v>
      </c>
    </row>
    <row r="12" spans="1:13" x14ac:dyDescent="0.25">
      <c r="A12" s="49" t="s">
        <v>18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x14ac:dyDescent="0.25">
      <c r="A13" s="49" t="s">
        <v>28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x14ac:dyDescent="0.25">
      <c r="A14" s="49" t="s">
        <v>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3" x14ac:dyDescent="0.25">
      <c r="A15" s="49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7" spans="1:13" ht="15.75" x14ac:dyDescent="0.25">
      <c r="A17" s="64" t="s">
        <v>21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 x14ac:dyDescent="0.25">
      <c r="A18" s="65" t="s">
        <v>3</v>
      </c>
      <c r="B18" s="65"/>
      <c r="C18" s="65" t="s">
        <v>4</v>
      </c>
      <c r="D18" s="65"/>
      <c r="E18" s="66" t="s">
        <v>5</v>
      </c>
      <c r="F18" s="65" t="s">
        <v>6</v>
      </c>
      <c r="G18" s="65" t="s">
        <v>7</v>
      </c>
      <c r="H18" s="65" t="s">
        <v>8</v>
      </c>
      <c r="I18" s="65" t="s">
        <v>1</v>
      </c>
      <c r="J18" s="65"/>
      <c r="K18" s="65"/>
      <c r="L18" s="65"/>
    </row>
    <row r="19" spans="1:13" x14ac:dyDescent="0.25">
      <c r="A19" s="65"/>
      <c r="B19" s="65"/>
      <c r="C19" s="65"/>
      <c r="D19" s="65"/>
      <c r="E19" s="66"/>
      <c r="F19" s="65"/>
      <c r="G19" s="65"/>
      <c r="H19" s="65"/>
      <c r="I19" s="67" t="s">
        <v>10</v>
      </c>
      <c r="J19" s="14">
        <f>+K3</f>
        <v>2019</v>
      </c>
      <c r="K19" s="21">
        <f t="shared" ref="K19:L19" si="1">+L3</f>
        <v>2020</v>
      </c>
      <c r="L19" s="21">
        <f t="shared" si="1"/>
        <v>2021</v>
      </c>
    </row>
    <row r="20" spans="1:13" ht="37.5" customHeight="1" x14ac:dyDescent="0.25">
      <c r="A20" s="65"/>
      <c r="B20" s="65"/>
      <c r="C20" s="65"/>
      <c r="D20" s="65"/>
      <c r="E20" s="66"/>
      <c r="F20" s="65"/>
      <c r="G20" s="65"/>
      <c r="H20" s="65"/>
      <c r="I20" s="67"/>
      <c r="J20" s="14" t="s">
        <v>11</v>
      </c>
      <c r="K20" s="14" t="s">
        <v>11</v>
      </c>
      <c r="L20" s="14" t="s">
        <v>11</v>
      </c>
    </row>
    <row r="21" spans="1:13" ht="96" x14ac:dyDescent="0.25">
      <c r="A21" s="8">
        <v>10</v>
      </c>
      <c r="B21" s="8">
        <v>5</v>
      </c>
      <c r="C21" s="8">
        <v>2</v>
      </c>
      <c r="D21" s="8">
        <v>2</v>
      </c>
      <c r="E21" s="46">
        <v>2</v>
      </c>
      <c r="F21" s="9" t="s">
        <v>29</v>
      </c>
      <c r="G21" s="10" t="s">
        <v>13</v>
      </c>
      <c r="H21" s="11" t="s">
        <v>22</v>
      </c>
      <c r="I21" s="12">
        <f>2010700-50000-15000</f>
        <v>1945700</v>
      </c>
      <c r="J21" s="15">
        <v>0</v>
      </c>
      <c r="K21" s="15">
        <v>1945700</v>
      </c>
      <c r="L21" s="13">
        <v>0</v>
      </c>
      <c r="M21" s="1"/>
    </row>
    <row r="22" spans="1:13" ht="120" x14ac:dyDescent="0.25">
      <c r="A22" s="8">
        <v>10</v>
      </c>
      <c r="B22" s="8">
        <v>5</v>
      </c>
      <c r="C22" s="8">
        <v>2</v>
      </c>
      <c r="D22" s="8">
        <v>2</v>
      </c>
      <c r="E22" s="46">
        <v>3</v>
      </c>
      <c r="F22" s="9" t="s">
        <v>30</v>
      </c>
      <c r="G22" s="10" t="s">
        <v>23</v>
      </c>
      <c r="H22" s="11" t="s">
        <v>24</v>
      </c>
      <c r="I22" s="12">
        <v>4980389.5199999996</v>
      </c>
      <c r="J22" s="15">
        <v>0</v>
      </c>
      <c r="K22" s="15">
        <v>180000</v>
      </c>
      <c r="L22" s="13">
        <v>4700389.5199999996</v>
      </c>
      <c r="M22" s="1"/>
    </row>
    <row r="23" spans="1:13" ht="57.75" x14ac:dyDescent="0.25">
      <c r="A23" s="8">
        <f>+A9</f>
        <v>10</v>
      </c>
      <c r="B23" s="8">
        <f t="shared" ref="B23:C23" si="2">+B9</f>
        <v>5</v>
      </c>
      <c r="C23" s="8">
        <f t="shared" si="2"/>
        <v>1</v>
      </c>
      <c r="D23" s="8">
        <v>12</v>
      </c>
      <c r="E23" s="46">
        <v>6</v>
      </c>
      <c r="F23" s="9" t="s">
        <v>25</v>
      </c>
      <c r="G23" s="10" t="s">
        <v>13</v>
      </c>
      <c r="H23" s="11" t="s">
        <v>24</v>
      </c>
      <c r="I23" s="12">
        <v>3491218</v>
      </c>
      <c r="J23" s="15">
        <v>0</v>
      </c>
      <c r="K23" s="15">
        <v>115000</v>
      </c>
      <c r="L23" s="13">
        <v>3376218</v>
      </c>
      <c r="M23" s="1"/>
    </row>
    <row r="24" spans="1:13" ht="69.75" x14ac:dyDescent="0.25">
      <c r="A24" s="8">
        <f>+A7</f>
        <v>10</v>
      </c>
      <c r="B24" s="8">
        <f>+B7</f>
        <v>5</v>
      </c>
      <c r="C24" s="8">
        <f>+C7</f>
        <v>9</v>
      </c>
      <c r="D24" s="8">
        <f>+D7</f>
        <v>1</v>
      </c>
      <c r="E24" s="46">
        <v>8</v>
      </c>
      <c r="F24" s="9" t="s">
        <v>27</v>
      </c>
      <c r="G24" s="10" t="s">
        <v>13</v>
      </c>
      <c r="H24" s="11" t="s">
        <v>36</v>
      </c>
      <c r="I24" s="12">
        <v>335000</v>
      </c>
      <c r="J24" s="15">
        <v>0</v>
      </c>
      <c r="K24" s="15">
        <v>335000</v>
      </c>
      <c r="L24" s="13">
        <v>0</v>
      </c>
      <c r="M24" s="1"/>
    </row>
    <row r="25" spans="1:13" s="22" customFormat="1" ht="92.25" x14ac:dyDescent="0.25">
      <c r="A25" s="8">
        <v>10</v>
      </c>
      <c r="B25" s="8">
        <v>5</v>
      </c>
      <c r="C25" s="8">
        <v>1</v>
      </c>
      <c r="D25" s="8">
        <v>1</v>
      </c>
      <c r="E25" s="46">
        <v>7</v>
      </c>
      <c r="F25" s="9" t="s">
        <v>26</v>
      </c>
      <c r="G25" s="10" t="s">
        <v>13</v>
      </c>
      <c r="H25" s="11" t="s">
        <v>36</v>
      </c>
      <c r="I25" s="12">
        <v>285000</v>
      </c>
      <c r="J25" s="15">
        <v>0</v>
      </c>
      <c r="K25" s="15">
        <v>285000</v>
      </c>
      <c r="L25" s="44">
        <v>0</v>
      </c>
      <c r="M25" s="45"/>
    </row>
    <row r="26" spans="1:13" x14ac:dyDescent="0.25">
      <c r="A26" s="16"/>
      <c r="B26" s="16"/>
      <c r="C26" s="17"/>
      <c r="D26" s="17"/>
      <c r="E26" s="18"/>
      <c r="F26" s="18"/>
      <c r="G26" s="19" t="s">
        <v>0</v>
      </c>
      <c r="H26" s="19"/>
      <c r="I26" s="20">
        <f>SUM(I21:I25)</f>
        <v>11037307.52</v>
      </c>
      <c r="J26" s="20">
        <f t="shared" ref="J26:L26" si="3">SUM(J21:J25)</f>
        <v>0</v>
      </c>
      <c r="K26" s="20">
        <f t="shared" si="3"/>
        <v>2860700</v>
      </c>
      <c r="L26" s="20">
        <f t="shared" si="3"/>
        <v>8076607.5199999996</v>
      </c>
    </row>
  </sheetData>
  <mergeCells count="19">
    <mergeCell ref="A17:L17"/>
    <mergeCell ref="A18:B20"/>
    <mergeCell ref="C18:D20"/>
    <mergeCell ref="E18:E20"/>
    <mergeCell ref="F18:F20"/>
    <mergeCell ref="G18:G20"/>
    <mergeCell ref="H18:H20"/>
    <mergeCell ref="I18:L18"/>
    <mergeCell ref="I19:I20"/>
    <mergeCell ref="A1:M1"/>
    <mergeCell ref="A2:B4"/>
    <mergeCell ref="C2:D4"/>
    <mergeCell ref="E2:E4"/>
    <mergeCell ref="F2:F4"/>
    <mergeCell ref="G2:G4"/>
    <mergeCell ref="H2:H4"/>
    <mergeCell ref="I2:I4"/>
    <mergeCell ref="J2:M2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nicolettabrunner</dc:creator>
  <cp:lastModifiedBy>User Rag2</cp:lastModifiedBy>
  <cp:lastPrinted>2018-12-20T09:23:09Z</cp:lastPrinted>
  <dcterms:created xsi:type="dcterms:W3CDTF">2017-02-14T11:52:07Z</dcterms:created>
  <dcterms:modified xsi:type="dcterms:W3CDTF">2019-04-19T08:05:31Z</dcterms:modified>
</cp:coreProperties>
</file>